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<sst xmlns="http://schemas.openxmlformats.org/spreadsheetml/2006/main" count="331" uniqueCount="95">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</sst>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18">
      <selection activeCell="I192" sqref="I192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22089.85332</v>
      </c>
      <c r="G14" s="23">
        <f>G17</f>
        <v>4246.25714</v>
      </c>
      <c r="H14" s="23">
        <f>H17</f>
        <v>3774.5871800000004</v>
      </c>
      <c r="I14" s="23">
        <f>I17</f>
        <v>4684.1630000000005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22089.85332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4684.1630000000005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9836.489599999999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9836.489599999999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198.95083999999997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198.95083999999997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596.29836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596.29836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1076.1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1076.1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987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987</v>
      </c>
      <c r="G57" s="34">
        <v>0</v>
      </c>
      <c r="H57" s="31">
        <f>216+15</f>
        <v>231</v>
      </c>
      <c r="I57" s="31">
        <v>252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380.35463000000004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380.35463000000004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764.1764800000001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764.1764800000001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218.64004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218.64004</v>
      </c>
      <c r="G72" s="31">
        <v>21.86404</v>
      </c>
      <c r="H72" s="31">
        <f>185.844-15-170.844</f>
        <v>0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980.6014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980.6014</v>
      </c>
      <c r="G77" s="37">
        <v>193.7244</v>
      </c>
      <c r="H77" s="37">
        <f>264.698-68.026</f>
        <v>196.67199999999997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1425.65034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1425.65034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4426.015960000001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4426.015960000001</v>
      </c>
      <c r="G92" s="31">
        <v>961.14259</v>
      </c>
      <c r="H92" s="31">
        <f>914.601-43.94463</f>
        <v>870.65637</v>
      </c>
      <c r="I92" s="31">
        <f>864.739</f>
        <v>864.739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7659.875600000001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1916.5866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7659.875600000001</v>
      </c>
      <c r="G112" s="31">
        <f>G117</f>
        <v>1224.313</v>
      </c>
      <c r="H112" s="31">
        <f>H117</f>
        <v>2897.0660000000003</v>
      </c>
      <c r="I112" s="31">
        <f>I117</f>
        <v>1916.5866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7659.875600000001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1916.5866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7659.875600000001</v>
      </c>
      <c r="G117" s="31">
        <v>1224.313</v>
      </c>
      <c r="H117" s="31">
        <f>50.112+2206.133+69.1+300+260.9+15.126-4.305</f>
        <v>2897.0660000000003</v>
      </c>
      <c r="I117" s="31">
        <f>1657.688+258.8986</f>
        <v>1916.5866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1996905.1908299997</v>
      </c>
      <c r="G119" s="30">
        <f>SUM(G120:G123)</f>
        <v>420828.63894</v>
      </c>
      <c r="H119" s="30">
        <f>SUM(H120:H123)</f>
        <v>456639.85046</v>
      </c>
      <c r="I119" s="30">
        <f>SUM(I120:I123)</f>
        <v>456021.18305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175357.42398000002</v>
      </c>
      <c r="G120" s="48">
        <v>51392.92243</v>
      </c>
      <c r="H120" s="48">
        <f>H160+H170+H175+H185</f>
        <v>48796.01915</v>
      </c>
      <c r="I120" s="48">
        <f>I160+I170+I175+I185</f>
        <v>55393.63572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1821266.1558499997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400619.28733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133194.289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26639.708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132912.678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116162.07843999998</v>
      </c>
      <c r="G129" s="30">
        <f>SUM(G130:G133)</f>
        <v>22651.55</v>
      </c>
      <c r="H129" s="30">
        <f>SUM(H130:H133)</f>
        <v>22927.414090000002</v>
      </c>
      <c r="I129" s="30">
        <f>SUM(I130:I133)</f>
        <v>23467.75435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116162.07843999998</v>
      </c>
      <c r="G131" s="31">
        <v>22651.55</v>
      </c>
      <c r="H131" s="31">
        <f>22841.51409+85.9</f>
        <v>22927.414090000002</v>
      </c>
      <c r="I131" s="31">
        <f>18041.956+51.5+5464.224+144+165.97323-399.89888</f>
        <v>23467.75435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17032.21056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3171.9536500000004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16750.59956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</f>
        <v>3163.69365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783042.52987</v>
      </c>
      <c r="G144" s="30">
        <f>SUM(G145:G148)</f>
        <v>156947.77687</v>
      </c>
      <c r="H144" s="30">
        <f>SUM(H145:H148)</f>
        <v>173533.683</v>
      </c>
      <c r="I144" s="30">
        <f>SUM(I145:I148)</f>
        <v>163823.69999999998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783042.52987</v>
      </c>
      <c r="G146" s="31">
        <v>156947.77687</v>
      </c>
      <c r="H146" s="31">
        <f>139842.068+34496.83-805.215</f>
        <v>173533.683</v>
      </c>
      <c r="I146" s="31">
        <f>144368.685-3330.51+22785.525</f>
        <v>163823.69999999998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2961.49533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2961.49533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126862.38199999998</v>
      </c>
      <c r="G159" s="50">
        <f>SUM(G160:G163)</f>
        <v>41020.323</v>
      </c>
      <c r="H159" s="50">
        <f>SUM(H160:H163)</f>
        <v>39851.398</v>
      </c>
      <c r="I159" s="50">
        <f>SUM(I160:I163)</f>
        <v>45990.661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126862.38199999998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640998.86552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640998.86552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200378.46633000002</v>
      </c>
      <c r="G179" s="30">
        <f>SUM(G180:G183)</f>
        <v>70403.362</v>
      </c>
      <c r="H179" s="30">
        <f>SUM(H180:H183)</f>
        <v>70191.545</v>
      </c>
      <c r="I179" s="30">
        <f>SUM(I180:I183)</f>
        <v>59783.559330000004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200378.46633000002</v>
      </c>
      <c r="G181" s="31">
        <v>70403.362</v>
      </c>
      <c r="H181" s="31">
        <f>66215.743+3975.802</f>
        <v>70191.545</v>
      </c>
      <c r="I181" s="31">
        <f>7726.629+33451.142+13977.282+4628.50633</f>
        <v>59783.559330000004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2029154.72675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463121.93265000003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175357.42398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55393.63572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1821266.15585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400619.28733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32531.146920000003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7109.009600000001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2023-11-02T05:44:46Z</dcterms:modified>
  <cp:category/>
  <cp:version/>
  <cp:contentType/>
  <cp:contentStatus/>
  <cp:revision>505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